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M:\1.1 Отдел планирования\2024 год\Изменения в планы\Изменения в план по Особому Порядку\"/>
    </mc:Choice>
  </mc:AlternateContent>
  <bookViews>
    <workbookView xWindow="0" yWindow="0" windowWidth="28800" windowHeight="13230"/>
  </bookViews>
  <sheets>
    <sheet name="Лист1" sheetId="2" r:id="rId1"/>
  </sheets>
  <definedNames>
    <definedName name="_xlnm.Print_Area" localSheetId="0">Лист1!$A$1:$X$19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12" i="2" l="1"/>
  <c r="T12" i="2" s="1"/>
  <c r="S11" i="2"/>
  <c r="T11" i="2" s="1"/>
  <c r="T14" i="2" l="1"/>
  <c r="T13" i="2"/>
  <c r="S14" i="2"/>
  <c r="S13" i="2"/>
  <c r="S15" i="2" l="1"/>
  <c r="T15" i="2"/>
</calcChain>
</file>

<file path=xl/sharedStrings.xml><?xml version="1.0" encoding="utf-8"?>
<sst xmlns="http://schemas.openxmlformats.org/spreadsheetml/2006/main" count="65" uniqueCount="47">
  <si>
    <t>ОИ</t>
  </si>
  <si>
    <t>-</t>
  </si>
  <si>
    <t>№</t>
  </si>
  <si>
    <t>Код ЕНС ТРУ/ENS code PJS</t>
  </si>
  <si>
    <t>Наименование закупаемых товаров, работ и услуг/Name of procured goods, works and services</t>
  </si>
  <si>
    <t>Краткая характеристика (описание) товаров, работ и услуг/Brief description (description) of goods, works and services</t>
  </si>
  <si>
    <t>Қосымша сипаттама</t>
  </si>
  <si>
    <t>Дополнительная характеристика/Additional feature</t>
  </si>
  <si>
    <t>Основание для одного источника/Basis for a single source</t>
  </si>
  <si>
    <t>Прогноз местного содержания, %/Local content forecast,%</t>
  </si>
  <si>
    <t>Срок осуществления закупок (планируемый месяц проведения)/Duration of the procurement (planned month of)</t>
  </si>
  <si>
    <t>Место (адрес) осуществления закупок/Place (address) of the procurement</t>
  </si>
  <si>
    <t>Регион, место поставки товара, выполнения работ, оказания услуг/Region, place of delivery of goods, performance of works, provision of services</t>
  </si>
  <si>
    <t>Условия поставки по ИНКОТЕРМС 2010/Terms of delivery for INCOTERMS 2010</t>
  </si>
  <si>
    <t>Период поставки товаров, выполнения работ, оказания услуг/The period of delivery of goods, works and services</t>
  </si>
  <si>
    <t>Кол-во, объем/Qty, volume</t>
  </si>
  <si>
    <t>Маркетинговая цена за единицу, тенге без НДС/Marketing price per unit, tenge excluding VAT</t>
  </si>
  <si>
    <t>Сумма, планируемая для закупок ТРУ без НДС, тенге/The amount planned for the purchase of TRU excluding VAT, tenge</t>
  </si>
  <si>
    <t>Сумма, планируемая для закупки ТРУ с НДС, тенге/The amount planned for the purchase of TRU with VAT, tenge</t>
  </si>
  <si>
    <t>Заказчик/Customer</t>
  </si>
  <si>
    <t>430000000, Кызылординская область, г.Кызылорда, Аксуатский сельский округ, село Ж.Махамбетов, урочище Жанадария, зд. 101</t>
  </si>
  <si>
    <t>Товарищество с ограниченной ответственностью "Совместное предприятие "Казгермунай"</t>
  </si>
  <si>
    <t>План закупок товаров, работ и услуг по особому порядку на 2024 год (ы) по Товарищество с ограниченной ответственностью "Совместное предприятие "Казгермунай"</t>
  </si>
  <si>
    <t>Приоритет закупки/ Priority purchase</t>
  </si>
  <si>
    <t>Организатор закупки/ Purchase organizer</t>
  </si>
  <si>
    <t>Примечание/ Note</t>
  </si>
  <si>
    <t>Единица измерения/ unit of measurement</t>
  </si>
  <si>
    <t>Условия оплаты/ Terms of payment</t>
  </si>
  <si>
    <t>Способ закупок/ Procurement method</t>
  </si>
  <si>
    <t>Итого включено</t>
  </si>
  <si>
    <t>Итого исключено</t>
  </si>
  <si>
    <t>Разница</t>
  </si>
  <si>
    <t>Корректировка №4</t>
  </si>
  <si>
    <t>2 Т</t>
  </si>
  <si>
    <t>351110.100.000000</t>
  </si>
  <si>
    <t>Электроэнергия</t>
  </si>
  <si>
    <t>для собственного потребления</t>
  </si>
  <si>
    <t>Электроснабжение головного офиса ГУ КГМ</t>
  </si>
  <si>
    <t>73-1-3 (приобретение электрической энергии, балансирующей электроэнергии, а также услуг по регулированию электрической мощности)</t>
  </si>
  <si>
    <t>12.2023</t>
  </si>
  <si>
    <t>430000000, Кызылординская область, на ГУ офиса КГМ</t>
  </si>
  <si>
    <t>с 01.2024 по 12.2024</t>
  </si>
  <si>
    <t xml:space="preserve">Окончательный платеж - 0% , Промежуточный платеж - 0% , Предоплата - 100% </t>
  </si>
  <si>
    <t>кВт/ч</t>
  </si>
  <si>
    <t>2-1 Т</t>
  </si>
  <si>
    <t>Приложение №_________ от "________"__________________ 2024 г. к протоколу Финансового Технического комитетов ТОО СП "Казгермунай"</t>
  </si>
  <si>
    <t>Приложение №_________ от "________"__________________ 2024 г. к протоколу Наблюдательного Совета ТОО СП "Казгермунай"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</si>
</sst>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\ _₽_-;\-* #,##0.00\ _₽_-;_-* &quot;-&quot;??\ _₽_-;_-@_-"/>
    <numFmt numFmtId="165" formatCode="#,##0.000"/>
  </numFmts>
  <fonts count="1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u/>
      <sz val="10"/>
      <color theme="10"/>
      <name val="Book Antiqua"/>
      <family val="1"/>
    </font>
    <font>
      <sz val="10"/>
      <name val="Book Antiqua"/>
      <family val="1"/>
    </font>
    <font>
      <b/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8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0"/>
      <color indexed="8"/>
      <name val="Times New Roman"/>
      <family val="1"/>
      <charset val="204"/>
    </font>
    <font>
      <b/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0" fontId="3" fillId="0" borderId="0" applyNumberFormat="0" applyFill="0" applyBorder="0" applyAlignment="0" applyProtection="0">
      <alignment vertical="top"/>
      <protection locked="0"/>
    </xf>
    <xf numFmtId="0" fontId="4" fillId="0" borderId="0"/>
    <xf numFmtId="164" fontId="1" fillId="0" borderId="0" applyFont="0" applyFill="0" applyBorder="0" applyAlignment="0" applyProtection="0"/>
    <xf numFmtId="0" fontId="7" fillId="0" borderId="0"/>
  </cellStyleXfs>
  <cellXfs count="44">
    <xf numFmtId="0" fontId="0" fillId="0" borderId="0" xfId="0"/>
    <xf numFmtId="0" fontId="6" fillId="2" borderId="0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vertical="center"/>
    </xf>
    <xf numFmtId="0" fontId="8" fillId="2" borderId="2" xfId="6" applyFont="1" applyFill="1" applyBorder="1" applyAlignment="1">
      <alignment horizontal="center" vertical="center" wrapText="1"/>
    </xf>
    <xf numFmtId="164" fontId="5" fillId="2" borderId="2" xfId="1" applyFont="1" applyFill="1" applyBorder="1" applyAlignment="1">
      <alignment horizontal="center" vertical="center" wrapText="1"/>
    </xf>
    <xf numFmtId="164" fontId="5" fillId="2" borderId="2" xfId="1" applyNumberFormat="1" applyFont="1" applyFill="1" applyBorder="1" applyAlignment="1">
      <alignment horizontal="center" vertical="center" wrapText="1"/>
    </xf>
    <xf numFmtId="0" fontId="6" fillId="2" borderId="0" xfId="0" applyFont="1" applyFill="1" applyBorder="1"/>
    <xf numFmtId="0" fontId="5" fillId="2" borderId="2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/>
    </xf>
    <xf numFmtId="0" fontId="9" fillId="2" borderId="2" xfId="0" applyNumberFormat="1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left" vertical="center" wrapText="1"/>
    </xf>
    <xf numFmtId="0" fontId="9" fillId="2" borderId="2" xfId="0" applyFont="1" applyFill="1" applyBorder="1" applyAlignment="1">
      <alignment vertical="center" wrapText="1"/>
    </xf>
    <xf numFmtId="0" fontId="9" fillId="2" borderId="2" xfId="0" applyFont="1" applyFill="1" applyBorder="1" applyAlignment="1">
      <alignment horizontal="center" vertical="center" wrapText="1"/>
    </xf>
    <xf numFmtId="49" fontId="9" fillId="2" borderId="2" xfId="0" applyNumberFormat="1" applyFont="1" applyFill="1" applyBorder="1" applyAlignment="1">
      <alignment horizontal="center" vertical="center" wrapText="1"/>
    </xf>
    <xf numFmtId="3" fontId="9" fillId="2" borderId="2" xfId="0" applyNumberFormat="1" applyFont="1" applyFill="1" applyBorder="1" applyAlignment="1">
      <alignment horizontal="center" vertical="center" wrapText="1"/>
    </xf>
    <xf numFmtId="4" fontId="9" fillId="2" borderId="2" xfId="0" applyNumberFormat="1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center" vertical="center" wrapText="1"/>
    </xf>
    <xf numFmtId="165" fontId="9" fillId="2" borderId="0" xfId="0" applyNumberFormat="1" applyFont="1" applyFill="1" applyBorder="1" applyAlignment="1">
      <alignment vertical="center" wrapText="1"/>
    </xf>
    <xf numFmtId="0" fontId="10" fillId="2" borderId="0" xfId="0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horizontal="center" vertical="center" wrapText="1"/>
    </xf>
    <xf numFmtId="0" fontId="10" fillId="2" borderId="0" xfId="0" applyFont="1" applyFill="1" applyBorder="1" applyAlignment="1">
      <alignment vertical="center"/>
    </xf>
    <xf numFmtId="0" fontId="10" fillId="2" borderId="0" xfId="0" applyFont="1" applyFill="1" applyBorder="1"/>
    <xf numFmtId="0" fontId="9" fillId="2" borderId="0" xfId="0" applyFont="1" applyFill="1" applyBorder="1" applyAlignment="1">
      <alignment horizontal="left" vertical="center" wrapText="1"/>
    </xf>
    <xf numFmtId="0" fontId="11" fillId="2" borderId="0" xfId="0" applyFont="1" applyFill="1" applyBorder="1" applyAlignment="1">
      <alignment horizontal="center" vertical="center" wrapText="1"/>
    </xf>
    <xf numFmtId="165" fontId="9" fillId="2" borderId="0" xfId="0" applyNumberFormat="1" applyFont="1" applyFill="1" applyBorder="1" applyAlignment="1">
      <alignment horizontal="right" vertical="center" wrapText="1"/>
    </xf>
    <xf numFmtId="0" fontId="12" fillId="2" borderId="2" xfId="0" applyFont="1" applyFill="1" applyBorder="1" applyAlignment="1">
      <alignment horizontal="center" vertical="center" wrapText="1"/>
    </xf>
    <xf numFmtId="0" fontId="0" fillId="2" borderId="0" xfId="0" applyFont="1" applyFill="1" applyBorder="1" applyAlignment="1">
      <alignment horizontal="center"/>
    </xf>
    <xf numFmtId="0" fontId="0" fillId="2" borderId="0" xfId="0" applyFont="1" applyFill="1" applyBorder="1"/>
    <xf numFmtId="0" fontId="12" fillId="2" borderId="0" xfId="0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vertical="center" wrapText="1"/>
    </xf>
    <xf numFmtId="0" fontId="9" fillId="2" borderId="0" xfId="0" applyNumberFormat="1" applyFont="1" applyFill="1" applyBorder="1" applyAlignment="1">
      <alignment horizontal="center" vertical="center" wrapText="1"/>
    </xf>
    <xf numFmtId="49" fontId="9" fillId="2" borderId="0" xfId="0" applyNumberFormat="1" applyFont="1" applyFill="1" applyBorder="1" applyAlignment="1">
      <alignment horizontal="center" vertical="center" wrapText="1"/>
    </xf>
    <xf numFmtId="3" fontId="9" fillId="2" borderId="0" xfId="0" applyNumberFormat="1" applyFont="1" applyFill="1" applyBorder="1" applyAlignment="1">
      <alignment horizontal="center" vertical="center" wrapText="1"/>
    </xf>
    <xf numFmtId="4" fontId="9" fillId="2" borderId="0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vertical="center"/>
    </xf>
    <xf numFmtId="4" fontId="5" fillId="2" borderId="1" xfId="0" applyNumberFormat="1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left" vertical="center"/>
    </xf>
    <xf numFmtId="0" fontId="9" fillId="2" borderId="0" xfId="0" applyFont="1" applyFill="1" applyAlignment="1">
      <alignment horizontal="left" vertical="center"/>
    </xf>
    <xf numFmtId="4" fontId="9" fillId="3" borderId="2" xfId="0" applyNumberFormat="1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/>
    </xf>
    <xf numFmtId="0" fontId="14" fillId="0" borderId="3" xfId="0" applyFont="1" applyBorder="1" applyAlignment="1">
      <alignment horizontal="left" vertical="center"/>
    </xf>
    <xf numFmtId="0" fontId="14" fillId="0" borderId="4" xfId="0" applyFont="1" applyBorder="1" applyAlignment="1">
      <alignment horizontal="left" vertical="center"/>
    </xf>
    <xf numFmtId="0" fontId="13" fillId="0" borderId="3" xfId="0" applyFont="1" applyFill="1" applyBorder="1" applyAlignment="1">
      <alignment horizontal="left" vertical="center" wrapText="1"/>
    </xf>
    <xf numFmtId="0" fontId="13" fillId="0" borderId="4" xfId="0" applyFont="1" applyFill="1" applyBorder="1" applyAlignment="1">
      <alignment horizontal="left" vertical="center" wrapText="1"/>
    </xf>
  </cellXfs>
  <cellStyles count="7">
    <cellStyle name="Гиперссылка 7" xfId="3"/>
    <cellStyle name="Обычный" xfId="0" builtinId="0"/>
    <cellStyle name="Обычный 12" xfId="4"/>
    <cellStyle name="Обычный 2" xfId="6"/>
    <cellStyle name="Обычный 2 10" xfId="2"/>
    <cellStyle name="Финансовый" xfId="1" builtinId="3"/>
    <cellStyle name="Финансовый 2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Y19"/>
  <sheetViews>
    <sheetView tabSelected="1" view="pageBreakPreview" zoomScale="60" zoomScaleNormal="71" workbookViewId="0">
      <selection activeCell="H12" sqref="H12"/>
    </sheetView>
  </sheetViews>
  <sheetFormatPr defaultColWidth="9.140625" defaultRowHeight="15" x14ac:dyDescent="0.25"/>
  <cols>
    <col min="1" max="1" width="12" style="18" customWidth="1"/>
    <col min="2" max="2" width="18.85546875" style="19" bestFit="1" customWidth="1"/>
    <col min="3" max="3" width="33.7109375" style="20" customWidth="1"/>
    <col min="4" max="4" width="29.28515625" style="20" customWidth="1"/>
    <col min="5" max="5" width="31.42578125" style="20" hidden="1" customWidth="1"/>
    <col min="6" max="6" width="30" style="20" customWidth="1"/>
    <col min="7" max="7" width="11.85546875" style="18" customWidth="1"/>
    <col min="8" max="8" width="21.42578125" style="20" customWidth="1"/>
    <col min="9" max="9" width="15" style="20" customWidth="1"/>
    <col min="10" max="10" width="26.7109375" style="20" customWidth="1"/>
    <col min="11" max="11" width="27" style="18" customWidth="1"/>
    <col min="12" max="12" width="27.85546875" style="18" customWidth="1"/>
    <col min="13" max="13" width="18.140625" style="18" customWidth="1"/>
    <col min="14" max="14" width="24" style="18" customWidth="1"/>
    <col min="15" max="15" width="20.5703125" style="20" customWidth="1"/>
    <col min="16" max="16" width="13.140625" style="1" customWidth="1"/>
    <col min="17" max="17" width="12" style="2" customWidth="1"/>
    <col min="18" max="18" width="22.5703125" style="20" customWidth="1"/>
    <col min="19" max="19" width="24.7109375" style="20" customWidth="1"/>
    <col min="20" max="20" width="26.28515625" style="20" customWidth="1"/>
    <col min="21" max="21" width="12.5703125" style="20" customWidth="1"/>
    <col min="22" max="22" width="20.5703125" style="20" customWidth="1"/>
    <col min="23" max="23" width="20.42578125" style="20" customWidth="1"/>
    <col min="24" max="24" width="15.7109375" style="20" customWidth="1"/>
    <col min="25" max="25" width="9.140625" style="21" customWidth="1"/>
    <col min="26" max="16384" width="9.140625" style="21"/>
  </cols>
  <sheetData>
    <row r="2" spans="1:25" x14ac:dyDescent="0.25">
      <c r="Q2" s="36" t="s">
        <v>45</v>
      </c>
      <c r="S2" s="21"/>
    </row>
    <row r="3" spans="1:25" x14ac:dyDescent="0.25">
      <c r="Q3" s="37"/>
      <c r="S3" s="21"/>
    </row>
    <row r="4" spans="1:25" x14ac:dyDescent="0.25">
      <c r="Q4" s="36" t="s">
        <v>46</v>
      </c>
      <c r="S4" s="21"/>
    </row>
    <row r="6" spans="1:25" x14ac:dyDescent="0.25">
      <c r="A6" s="39" t="s">
        <v>22</v>
      </c>
      <c r="B6" s="39"/>
      <c r="C6" s="39"/>
      <c r="D6" s="39"/>
      <c r="E6" s="39"/>
      <c r="F6" s="39"/>
      <c r="G6" s="39"/>
      <c r="H6" s="39"/>
      <c r="I6" s="39"/>
      <c r="J6" s="39"/>
      <c r="K6" s="39"/>
      <c r="L6" s="39"/>
      <c r="M6" s="39"/>
      <c r="N6" s="39"/>
      <c r="O6" s="39"/>
      <c r="P6" s="39"/>
      <c r="Q6" s="39"/>
      <c r="R6" s="39"/>
      <c r="S6" s="39"/>
      <c r="T6" s="39"/>
      <c r="U6" s="39"/>
      <c r="V6" s="39"/>
      <c r="W6" s="39"/>
      <c r="X6" s="39"/>
    </row>
    <row r="7" spans="1:25" x14ac:dyDescent="0.25">
      <c r="A7" s="39" t="s">
        <v>32</v>
      </c>
      <c r="B7" s="39"/>
      <c r="C7" s="39"/>
      <c r="D7" s="39"/>
      <c r="E7" s="39"/>
      <c r="F7" s="39"/>
      <c r="G7" s="39"/>
      <c r="H7" s="39"/>
      <c r="I7" s="39"/>
      <c r="J7" s="39"/>
      <c r="K7" s="39"/>
      <c r="L7" s="39"/>
      <c r="M7" s="39"/>
      <c r="N7" s="39"/>
      <c r="O7" s="39"/>
      <c r="P7" s="39"/>
      <c r="Q7" s="39"/>
      <c r="R7" s="39"/>
      <c r="S7" s="39"/>
      <c r="T7" s="39"/>
      <c r="U7" s="39"/>
      <c r="V7" s="39"/>
      <c r="W7" s="39"/>
      <c r="X7" s="39"/>
    </row>
    <row r="9" spans="1:25" s="6" customFormat="1" ht="99.75" x14ac:dyDescent="0.25">
      <c r="A9" s="3" t="s">
        <v>2</v>
      </c>
      <c r="B9" s="3" t="s">
        <v>3</v>
      </c>
      <c r="C9" s="3" t="s">
        <v>4</v>
      </c>
      <c r="D9" s="3" t="s">
        <v>5</v>
      </c>
      <c r="E9" s="3" t="s">
        <v>6</v>
      </c>
      <c r="F9" s="3" t="s">
        <v>7</v>
      </c>
      <c r="G9" s="3" t="s">
        <v>28</v>
      </c>
      <c r="H9" s="3" t="s">
        <v>8</v>
      </c>
      <c r="I9" s="3" t="s">
        <v>9</v>
      </c>
      <c r="J9" s="3" t="s">
        <v>10</v>
      </c>
      <c r="K9" s="3" t="s">
        <v>11</v>
      </c>
      <c r="L9" s="3" t="s">
        <v>12</v>
      </c>
      <c r="M9" s="3" t="s">
        <v>13</v>
      </c>
      <c r="N9" s="3" t="s">
        <v>14</v>
      </c>
      <c r="O9" s="3" t="s">
        <v>27</v>
      </c>
      <c r="P9" s="3" t="s">
        <v>26</v>
      </c>
      <c r="Q9" s="4" t="s">
        <v>15</v>
      </c>
      <c r="R9" s="4" t="s">
        <v>16</v>
      </c>
      <c r="S9" s="5" t="s">
        <v>17</v>
      </c>
      <c r="T9" s="4" t="s">
        <v>18</v>
      </c>
      <c r="U9" s="3" t="s">
        <v>23</v>
      </c>
      <c r="V9" s="3" t="s">
        <v>24</v>
      </c>
      <c r="W9" s="3" t="s">
        <v>19</v>
      </c>
      <c r="X9" s="3" t="s">
        <v>25</v>
      </c>
    </row>
    <row r="10" spans="1:25" x14ac:dyDescent="0.25">
      <c r="A10" s="7">
        <v>1</v>
      </c>
      <c r="B10" s="7">
        <v>2</v>
      </c>
      <c r="C10" s="7">
        <v>3</v>
      </c>
      <c r="D10" s="7">
        <v>4</v>
      </c>
      <c r="E10" s="7"/>
      <c r="F10" s="7">
        <v>5</v>
      </c>
      <c r="G10" s="7">
        <v>6</v>
      </c>
      <c r="H10" s="7">
        <v>7</v>
      </c>
      <c r="I10" s="7">
        <v>8</v>
      </c>
      <c r="J10" s="7">
        <v>9</v>
      </c>
      <c r="K10" s="7">
        <v>10</v>
      </c>
      <c r="L10" s="7">
        <v>11</v>
      </c>
      <c r="M10" s="7">
        <v>12</v>
      </c>
      <c r="N10" s="7">
        <v>13</v>
      </c>
      <c r="O10" s="7">
        <v>14</v>
      </c>
      <c r="P10" s="7">
        <v>15</v>
      </c>
      <c r="Q10" s="7">
        <v>16</v>
      </c>
      <c r="R10" s="7">
        <v>17</v>
      </c>
      <c r="S10" s="7">
        <v>18</v>
      </c>
      <c r="T10" s="7">
        <v>19</v>
      </c>
      <c r="U10" s="7">
        <v>20</v>
      </c>
      <c r="V10" s="7">
        <v>21</v>
      </c>
      <c r="W10" s="7">
        <v>22</v>
      </c>
      <c r="X10" s="7"/>
    </row>
    <row r="11" spans="1:25" s="27" customFormat="1" ht="135" x14ac:dyDescent="0.25">
      <c r="A11" s="8" t="s">
        <v>33</v>
      </c>
      <c r="B11" s="12" t="s">
        <v>34</v>
      </c>
      <c r="C11" s="10" t="s">
        <v>35</v>
      </c>
      <c r="D11" s="10" t="s">
        <v>36</v>
      </c>
      <c r="E11" s="25"/>
      <c r="F11" s="11" t="s">
        <v>37</v>
      </c>
      <c r="G11" s="12" t="s">
        <v>0</v>
      </c>
      <c r="H11" s="12" t="s">
        <v>38</v>
      </c>
      <c r="I11" s="9">
        <v>100</v>
      </c>
      <c r="J11" s="13" t="s">
        <v>39</v>
      </c>
      <c r="K11" s="12" t="s">
        <v>20</v>
      </c>
      <c r="L11" s="12" t="s">
        <v>40</v>
      </c>
      <c r="M11" s="12" t="s">
        <v>1</v>
      </c>
      <c r="N11" s="12" t="s">
        <v>41</v>
      </c>
      <c r="O11" s="12" t="s">
        <v>42</v>
      </c>
      <c r="P11" s="12" t="s">
        <v>43</v>
      </c>
      <c r="Q11" s="14">
        <v>1</v>
      </c>
      <c r="R11" s="15">
        <v>19941000</v>
      </c>
      <c r="S11" s="15">
        <f>R11*-Q11</f>
        <v>-19941000</v>
      </c>
      <c r="T11" s="15">
        <f>S11*1.12</f>
        <v>-22333920.000000004</v>
      </c>
      <c r="U11" s="12" t="s">
        <v>1</v>
      </c>
      <c r="V11" s="12" t="s">
        <v>21</v>
      </c>
      <c r="W11" s="12" t="s">
        <v>21</v>
      </c>
      <c r="X11" s="12"/>
      <c r="Y11" s="26"/>
    </row>
    <row r="12" spans="1:25" s="27" customFormat="1" ht="135" x14ac:dyDescent="0.25">
      <c r="A12" s="8" t="s">
        <v>44</v>
      </c>
      <c r="B12" s="12" t="s">
        <v>34</v>
      </c>
      <c r="C12" s="10" t="s">
        <v>35</v>
      </c>
      <c r="D12" s="10" t="s">
        <v>36</v>
      </c>
      <c r="E12" s="25"/>
      <c r="F12" s="11" t="s">
        <v>37</v>
      </c>
      <c r="G12" s="12" t="s">
        <v>0</v>
      </c>
      <c r="H12" s="12" t="s">
        <v>38</v>
      </c>
      <c r="I12" s="9">
        <v>100</v>
      </c>
      <c r="J12" s="13" t="s">
        <v>39</v>
      </c>
      <c r="K12" s="12" t="s">
        <v>20</v>
      </c>
      <c r="L12" s="12" t="s">
        <v>40</v>
      </c>
      <c r="M12" s="12" t="s">
        <v>1</v>
      </c>
      <c r="N12" s="12" t="s">
        <v>41</v>
      </c>
      <c r="O12" s="12" t="s">
        <v>42</v>
      </c>
      <c r="P12" s="12" t="s">
        <v>43</v>
      </c>
      <c r="Q12" s="14">
        <v>1</v>
      </c>
      <c r="R12" s="38">
        <v>22348316.219999999</v>
      </c>
      <c r="S12" s="38">
        <f>Q12*R12</f>
        <v>22348316.219999999</v>
      </c>
      <c r="T12" s="38">
        <f>S12*1.12</f>
        <v>25030114.1664</v>
      </c>
      <c r="U12" s="12" t="s">
        <v>1</v>
      </c>
      <c r="V12" s="12" t="s">
        <v>21</v>
      </c>
      <c r="W12" s="12" t="s">
        <v>21</v>
      </c>
      <c r="X12" s="12"/>
      <c r="Y12" s="26"/>
    </row>
    <row r="13" spans="1:25" s="27" customFormat="1" x14ac:dyDescent="0.25">
      <c r="A13" s="34" t="s">
        <v>29</v>
      </c>
      <c r="B13" s="34"/>
      <c r="C13" s="22"/>
      <c r="D13" s="22"/>
      <c r="E13" s="28"/>
      <c r="F13" s="29"/>
      <c r="G13" s="16"/>
      <c r="H13" s="16"/>
      <c r="I13" s="30"/>
      <c r="J13" s="31"/>
      <c r="K13" s="16"/>
      <c r="L13" s="16"/>
      <c r="M13" s="16"/>
      <c r="N13" s="16"/>
      <c r="O13" s="16"/>
      <c r="P13" s="16"/>
      <c r="Q13" s="32"/>
      <c r="R13" s="33"/>
      <c r="S13" s="35">
        <f>S12</f>
        <v>22348316.219999999</v>
      </c>
      <c r="T13" s="35">
        <f>T12</f>
        <v>25030114.1664</v>
      </c>
      <c r="U13" s="16"/>
      <c r="V13" s="16"/>
      <c r="W13" s="16"/>
      <c r="X13" s="16"/>
      <c r="Y13" s="26"/>
    </row>
    <row r="14" spans="1:25" s="27" customFormat="1" x14ac:dyDescent="0.25">
      <c r="A14" s="40" t="s">
        <v>30</v>
      </c>
      <c r="B14" s="41"/>
      <c r="C14" s="22"/>
      <c r="D14" s="22"/>
      <c r="E14" s="28"/>
      <c r="F14" s="29"/>
      <c r="G14" s="16"/>
      <c r="H14" s="16"/>
      <c r="I14" s="30"/>
      <c r="J14" s="31"/>
      <c r="K14" s="16"/>
      <c r="L14" s="16"/>
      <c r="M14" s="16"/>
      <c r="N14" s="16"/>
      <c r="O14" s="16"/>
      <c r="P14" s="16"/>
      <c r="Q14" s="32"/>
      <c r="R14" s="33"/>
      <c r="S14" s="35">
        <f>S11</f>
        <v>-19941000</v>
      </c>
      <c r="T14" s="35">
        <f>T11</f>
        <v>-22333920.000000004</v>
      </c>
      <c r="U14" s="16"/>
      <c r="V14" s="16"/>
      <c r="W14" s="16"/>
      <c r="X14" s="16"/>
      <c r="Y14" s="26"/>
    </row>
    <row r="15" spans="1:25" x14ac:dyDescent="0.25">
      <c r="A15" s="42" t="s">
        <v>31</v>
      </c>
      <c r="B15" s="43"/>
      <c r="C15" s="22"/>
      <c r="D15" s="22"/>
      <c r="E15" s="22"/>
      <c r="F15" s="22"/>
      <c r="G15" s="16"/>
      <c r="H15" s="22"/>
      <c r="I15" s="16"/>
      <c r="J15" s="23"/>
      <c r="K15" s="23"/>
      <c r="L15" s="16"/>
      <c r="M15" s="23"/>
      <c r="N15" s="23"/>
      <c r="O15" s="22"/>
      <c r="P15" s="16"/>
      <c r="Q15" s="17"/>
      <c r="R15" s="24"/>
      <c r="S15" s="35">
        <f>S13+S14</f>
        <v>2407316.2199999988</v>
      </c>
      <c r="T15" s="35">
        <f>T13+T14</f>
        <v>2696194.1663999967</v>
      </c>
      <c r="U15" s="22"/>
      <c r="V15" s="16"/>
      <c r="W15" s="17"/>
      <c r="X15" s="17"/>
    </row>
    <row r="19" spans="2:2" x14ac:dyDescent="0.25">
      <c r="B19" s="16"/>
    </row>
  </sheetData>
  <mergeCells count="4">
    <mergeCell ref="A6:X6"/>
    <mergeCell ref="A7:X7"/>
    <mergeCell ref="A14:B14"/>
    <mergeCell ref="A15:B15"/>
  </mergeCells>
  <pageMargins left="0.31496062992125984" right="0.31496062992125984" top="0.35433070866141736" bottom="0.74803149606299213" header="0.31496062992125984" footer="0.31496062992125984"/>
  <pageSetup paperSize="8" scale="41" orientation="landscape" r:id="rId1"/>
  <colBreaks count="1" manualBreakCount="1">
    <brk id="24" max="1048575" man="1"/>
  </colBreaks>
  <customProperties>
    <customPr name="EpmWorksheetKeyString_GUID" r:id="rId2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>SKC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Kubayev Sagynay (SKC)</dc:creator>
  <cp:lastModifiedBy>Кужаков Арман Ахатович</cp:lastModifiedBy>
  <cp:lastPrinted>2024-09-17T09:24:43Z</cp:lastPrinted>
  <dcterms:created xsi:type="dcterms:W3CDTF">2022-05-18T12:16:09Z</dcterms:created>
  <dcterms:modified xsi:type="dcterms:W3CDTF">2024-10-07T07:33:08Z</dcterms:modified>
</cp:coreProperties>
</file>